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60" windowHeight="9120" activeTab="0"/>
  </bookViews>
  <sheets>
    <sheet name="총괄" sheetId="1" r:id="rId1"/>
    <sheet name="Sheet1" sheetId="2" r:id="rId2"/>
    <sheet name="Sheet2" sheetId="3" r:id="rId3"/>
  </sheets>
  <definedNames>
    <definedName name="_xlnm.Print_Area" localSheetId="0">'총괄'!$A$1:$O$49</definedName>
  </definedNames>
  <calcPr fullCalcOnLoad="1"/>
</workbook>
</file>

<file path=xl/sharedStrings.xml><?xml version="1.0" encoding="utf-8"?>
<sst xmlns="http://schemas.openxmlformats.org/spreadsheetml/2006/main" count="96" uniqueCount="85">
  <si>
    <t>기금명</t>
  </si>
  <si>
    <t>청 사 건 립 기 금</t>
  </si>
  <si>
    <t>복 지 장 학 기 금</t>
  </si>
  <si>
    <t>식 품 진 흥 기 금</t>
  </si>
  <si>
    <t>재 난 관 리 기 금</t>
  </si>
  <si>
    <t xml:space="preserve">  구청사 건립 재원마련</t>
  </si>
  <si>
    <t xml:space="preserve">  식품위생수준 향상 및 음식문화 개선</t>
  </si>
  <si>
    <t>환경위생과</t>
  </si>
  <si>
    <t>계</t>
  </si>
  <si>
    <t xml:space="preserve">  여성의 권익증진 및 여성발전 사업</t>
  </si>
  <si>
    <t>주민서비스과</t>
  </si>
  <si>
    <t xml:space="preserve">  노인복지 증진 및 자립기반 조성</t>
  </si>
  <si>
    <t>기초생활보장기금</t>
  </si>
  <si>
    <t xml:space="preserve">  자활사업에 필요한 재원마련</t>
  </si>
  <si>
    <t xml:space="preserve">  재난의 예방·수습 및 응급 복구</t>
  </si>
  <si>
    <t>재난안전과</t>
  </si>
  <si>
    <t>(단위 : 천원)</t>
  </si>
  <si>
    <t xml:space="preserve">  저소득주민자녀 장학금지원</t>
  </si>
  <si>
    <t>주민생활지원과</t>
  </si>
  <si>
    <t xml:space="preserve">  문화예술 개최 지원,  생활체육시설 확충
  직원능력 향상을 위한 지원</t>
  </si>
  <si>
    <t>옥외광고정비기금</t>
  </si>
  <si>
    <t xml:space="preserve">  광고물 등의 정비</t>
  </si>
  <si>
    <t>총   무   과</t>
  </si>
  <si>
    <t>재   무   과</t>
  </si>
  <si>
    <t>노 인 복 지 기 금</t>
  </si>
  <si>
    <t>여 성 발 전 기 금</t>
  </si>
  <si>
    <t>주민서비스과</t>
  </si>
  <si>
    <t xml:space="preserve">    1. 기금개요</t>
  </si>
  <si>
    <t xml:space="preserve">          </t>
  </si>
  <si>
    <t>문화체육 및 인적자원
개발 지원기금</t>
  </si>
  <si>
    <t>설치년도</t>
  </si>
  <si>
    <t>설치목적</t>
  </si>
  <si>
    <t>설치근거</t>
  </si>
  <si>
    <t>소관부서</t>
  </si>
  <si>
    <t>(단위 : 천원)</t>
  </si>
  <si>
    <t>기금명</t>
  </si>
  <si>
    <t>계</t>
  </si>
  <si>
    <t>출연금</t>
  </si>
  <si>
    <t>보조금</t>
  </si>
  <si>
    <t>융자금
회수</t>
  </si>
  <si>
    <t>예치금
회수</t>
  </si>
  <si>
    <t>이자수입</t>
  </si>
  <si>
    <t>기타</t>
  </si>
  <si>
    <t>고유목적
사업비</t>
  </si>
  <si>
    <t>융자금</t>
  </si>
  <si>
    <t>예치금</t>
  </si>
  <si>
    <t>문화체육 및 인적자원
개발 지원기금</t>
  </si>
  <si>
    <t>청 사 건 립 기 금</t>
  </si>
  <si>
    <t>옥외광고정비기금</t>
  </si>
  <si>
    <t>복 지 장 학 기 금</t>
  </si>
  <si>
    <t>노 인 복 지 기 금</t>
  </si>
  <si>
    <t>여 성 발 전 기 금</t>
  </si>
  <si>
    <t>기초생활보장기금</t>
  </si>
  <si>
    <t>식 품 진 흥 기 금</t>
  </si>
  <si>
    <t>재 난 관 리 기 금</t>
  </si>
  <si>
    <t>사하구 청사건립기금 
설치 및 운용조례</t>
  </si>
  <si>
    <t>사하구 옥외광고정비기금 조례</t>
  </si>
  <si>
    <t>사하구 복지장학기금 지급조례</t>
  </si>
  <si>
    <t>사하구 노인복지기금 
설치 및 운용관리조례</t>
  </si>
  <si>
    <t>사하구 여성발전기금
설치 및 운영조례</t>
  </si>
  <si>
    <t>사하구 기초생활보장기금
설치 및 운용조례</t>
  </si>
  <si>
    <t>사하구 식품진흥기금 운용조례</t>
  </si>
  <si>
    <t>사하구 재난관리기금 
운용·관리조례</t>
  </si>
  <si>
    <t>수  입  계  획</t>
  </si>
  <si>
    <t>지  출  계  획</t>
  </si>
  <si>
    <t xml:space="preserve">   3. 기금조성 규모</t>
  </si>
  <si>
    <t>2009년도 기금운용</t>
  </si>
  <si>
    <t>비고</t>
  </si>
  <si>
    <t>기금별</t>
  </si>
  <si>
    <r>
      <t>2009년도말
현재액</t>
    </r>
    <r>
      <rPr>
        <sz val="12"/>
        <rFont val="HY견명조"/>
        <family val="1"/>
      </rPr>
      <t xml:space="preserve">
ⓓ=ⓐ+ⓑ-ⓒ</t>
    </r>
  </si>
  <si>
    <r>
      <t>2008년도말
현재액</t>
    </r>
    <r>
      <rPr>
        <sz val="12"/>
        <rFont val="HY견명조"/>
        <family val="1"/>
      </rPr>
      <t>ⓐ</t>
    </r>
  </si>
  <si>
    <r>
      <t>수입</t>
    </r>
    <r>
      <rPr>
        <sz val="12"/>
        <rFont val="HY견명조"/>
        <family val="1"/>
      </rPr>
      <t>ⓑ</t>
    </r>
  </si>
  <si>
    <r>
      <t>지출</t>
    </r>
    <r>
      <rPr>
        <sz val="12"/>
        <rFont val="HY견명조"/>
        <family val="1"/>
      </rPr>
      <t>ⓒ</t>
    </r>
  </si>
  <si>
    <r>
      <t xml:space="preserve">증감
</t>
    </r>
    <r>
      <rPr>
        <sz val="12"/>
        <rFont val="HY견명조"/>
        <family val="1"/>
      </rPr>
      <t>ⓓ-ⓐ</t>
    </r>
  </si>
  <si>
    <t>사하구 문화체육 및 인적자원
개발 지원기금 설치 및 운용조례</t>
  </si>
  <si>
    <t>○  기금의 설치목적과 지역실정에 맞도록 기금을 관리·운용한다.</t>
  </si>
  <si>
    <t>○  세계현금의 수입·지출·보관절차, 공유재산 및 물품관리 ·처분의 예 또는 채권관리의 예에 의하여 관리한다.</t>
  </si>
  <si>
    <t>○  기금의 관리 및 운용책임에 관하여는 「회계관계직원 등의 책임에 관한 법률」을 준용한다.</t>
  </si>
  <si>
    <t>문화체육 및 인적자원개발 
지원기금</t>
  </si>
  <si>
    <t>노 인 복 지 기 금</t>
  </si>
  <si>
    <t xml:space="preserve">          가. 운용방침</t>
  </si>
  <si>
    <t xml:space="preserve">          나. 기금현황</t>
  </si>
  <si>
    <t xml:space="preserve">     2. 기금운용계획 총괄표</t>
  </si>
  <si>
    <t>도시개발과</t>
  </si>
  <si>
    <t>□ 총괄 기금운용계획</t>
  </si>
</sst>
</file>

<file path=xl/styles.xml><?xml version="1.0" encoding="utf-8"?>
<styleSheet xmlns="http://schemas.openxmlformats.org/spreadsheetml/2006/main">
  <numFmts count="2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&quot;#,##0"/>
    <numFmt numFmtId="178" formatCode="##,#0_;&quot;△&quot;#,##0"/>
    <numFmt numFmtId="179" formatCode="#,##0;&quot;△&quot;0,###"/>
    <numFmt numFmtId="180" formatCode="#,##0_ ;&quot;△&quot;0,###"/>
    <numFmt numFmtId="181" formatCode="##,#0_;&quot;△&quot;0,###\ "/>
    <numFmt numFmtId="182" formatCode="#,##0_);[Red]\(#,##0\)"/>
    <numFmt numFmtId="183" formatCode="0_ "/>
    <numFmt numFmtId="184" formatCode="#,##0_);\(#,##0\)"/>
    <numFmt numFmtId="185" formatCode="&quot;\&quot;#,##0.00;&quot;△&quot;#,##0.00"/>
    <numFmt numFmtId="186" formatCode="&quot;\&quot;#,##0.00;&quot;△&quot;#,##0"/>
    <numFmt numFmtId="187" formatCode="_-&quot;\&quot;* #,##0_-;&quot;△&quot;* #,##0_-;_-&quot;\&quot;* &quot;-&quot;_-;_-@_-"/>
  </numFmts>
  <fonts count="13">
    <font>
      <sz val="11"/>
      <name val="돋움"/>
      <family val="0"/>
    </font>
    <font>
      <sz val="8"/>
      <name val="돋움"/>
      <family val="3"/>
    </font>
    <font>
      <b/>
      <sz val="17"/>
      <name val="HY견명조"/>
      <family val="1"/>
    </font>
    <font>
      <sz val="11"/>
      <name val="HY견명조"/>
      <family val="1"/>
    </font>
    <font>
      <b/>
      <sz val="15"/>
      <name val="HY견명조"/>
      <family val="1"/>
    </font>
    <font>
      <sz val="12"/>
      <name val="HY견명조"/>
      <family val="1"/>
    </font>
    <font>
      <b/>
      <sz val="20"/>
      <name val="HY견명조"/>
      <family val="1"/>
    </font>
    <font>
      <b/>
      <sz val="12"/>
      <name val="HY견명조"/>
      <family val="1"/>
    </font>
    <font>
      <b/>
      <sz val="48"/>
      <name val="HY견명조"/>
      <family val="1"/>
    </font>
    <font>
      <sz val="8"/>
      <name val="HY견명조"/>
      <family val="1"/>
    </font>
    <font>
      <sz val="13"/>
      <name val="HY견명조"/>
      <family val="1"/>
    </font>
    <font>
      <b/>
      <sz val="14"/>
      <name val="HY견명조"/>
      <family val="1"/>
    </font>
    <font>
      <b/>
      <sz val="11"/>
      <name val="HY견명조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5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3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right" vertical="center"/>
    </xf>
    <xf numFmtId="176" fontId="12" fillId="0" borderId="3" xfId="0" applyNumberFormat="1" applyFont="1" applyBorder="1" applyAlignment="1">
      <alignment horizontal="right" vertical="center" shrinkToFit="1"/>
    </xf>
    <xf numFmtId="0" fontId="5" fillId="0" borderId="4" xfId="0" applyFont="1" applyBorder="1" applyAlignment="1">
      <alignment horizontal="center" vertical="center"/>
    </xf>
    <xf numFmtId="176" fontId="12" fillId="0" borderId="5" xfId="0" applyNumberFormat="1" applyFont="1" applyBorder="1" applyAlignment="1">
      <alignment horizontal="right" vertical="center" shrinkToFit="1"/>
    </xf>
    <xf numFmtId="176" fontId="3" fillId="0" borderId="6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176" fontId="12" fillId="0" borderId="9" xfId="0" applyNumberFormat="1" applyFont="1" applyBorder="1" applyAlignment="1">
      <alignment horizontal="right" vertical="center" shrinkToFit="1"/>
    </xf>
    <xf numFmtId="176" fontId="12" fillId="0" borderId="10" xfId="0" applyNumberFormat="1" applyFont="1" applyBorder="1" applyAlignment="1">
      <alignment horizontal="right" vertical="center" shrinkToFit="1"/>
    </xf>
    <xf numFmtId="176" fontId="12" fillId="0" borderId="8" xfId="0" applyNumberFormat="1" applyFont="1" applyBorder="1" applyAlignment="1">
      <alignment horizontal="right" vertical="center" shrinkToFit="1"/>
    </xf>
    <xf numFmtId="176" fontId="12" fillId="0" borderId="11" xfId="0" applyNumberFormat="1" applyFont="1" applyBorder="1" applyAlignment="1">
      <alignment horizontal="right" vertical="center" shrinkToFit="1"/>
    </xf>
    <xf numFmtId="176" fontId="12" fillId="0" borderId="12" xfId="0" applyNumberFormat="1" applyFont="1" applyBorder="1" applyAlignment="1">
      <alignment horizontal="right" vertical="center" shrinkToFit="1"/>
    </xf>
    <xf numFmtId="176" fontId="12" fillId="0" borderId="4" xfId="0" applyNumberFormat="1" applyFont="1" applyBorder="1" applyAlignment="1">
      <alignment horizontal="right" vertical="center" shrinkToFit="1"/>
    </xf>
    <xf numFmtId="0" fontId="5" fillId="0" borderId="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176" fontId="12" fillId="0" borderId="3" xfId="0" applyNumberFormat="1" applyFont="1" applyBorder="1" applyAlignment="1">
      <alignment horizontal="right" vertical="center" shrinkToFit="1"/>
    </xf>
    <xf numFmtId="176" fontId="12" fillId="0" borderId="5" xfId="0" applyNumberFormat="1" applyFont="1" applyBorder="1" applyAlignment="1">
      <alignment horizontal="right" vertical="center" shrinkToFit="1"/>
    </xf>
    <xf numFmtId="176" fontId="3" fillId="0" borderId="2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right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77" fontId="5" fillId="0" borderId="2" xfId="0" applyNumberFormat="1" applyFont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7" fillId="0" borderId="2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77" fontId="7" fillId="0" borderId="3" xfId="0" applyNumberFormat="1" applyFont="1" applyBorder="1" applyAlignment="1">
      <alignment horizontal="right" vertical="center"/>
    </xf>
    <xf numFmtId="177" fontId="5" fillId="0" borderId="1" xfId="0" applyNumberFormat="1" applyFont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77" fontId="5" fillId="0" borderId="1" xfId="0" applyNumberFormat="1" applyFont="1" applyFill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1"/>
  <sheetViews>
    <sheetView showGridLines="0" tabSelected="1" view="pageBreakPreview" zoomScale="80" zoomScaleNormal="75" zoomScaleSheetLayoutView="80" workbookViewId="0" topLeftCell="A1">
      <selection activeCell="B2" sqref="B2"/>
    </sheetView>
  </sheetViews>
  <sheetFormatPr defaultColWidth="8.88671875" defaultRowHeight="13.5"/>
  <cols>
    <col min="1" max="1" width="8.88671875" style="1" customWidth="1"/>
    <col min="2" max="2" width="9.77734375" style="1" customWidth="1"/>
    <col min="3" max="3" width="11.6640625" style="1" customWidth="1"/>
    <col min="4" max="4" width="9.4453125" style="1" customWidth="1"/>
    <col min="5" max="5" width="6.10546875" style="1" customWidth="1"/>
    <col min="6" max="6" width="7.10546875" style="1" customWidth="1"/>
    <col min="7" max="7" width="9.99609375" style="1" customWidth="1"/>
    <col min="8" max="8" width="9.77734375" style="1" bestFit="1" customWidth="1"/>
    <col min="9" max="9" width="9.10546875" style="1" customWidth="1"/>
    <col min="10" max="10" width="10.88671875" style="1" customWidth="1"/>
    <col min="11" max="11" width="9.77734375" style="1" customWidth="1"/>
    <col min="12" max="12" width="7.6640625" style="1" customWidth="1"/>
    <col min="13" max="13" width="9.3359375" style="1" customWidth="1"/>
    <col min="14" max="14" width="5.99609375" style="1" customWidth="1"/>
    <col min="15" max="15" width="8.99609375" style="1" bestFit="1" customWidth="1"/>
    <col min="16" max="16384" width="8.88671875" style="1" customWidth="1"/>
  </cols>
  <sheetData>
    <row r="1" ht="30" customHeight="1">
      <c r="A1" s="10" t="s">
        <v>84</v>
      </c>
    </row>
    <row r="2" s="5" customFormat="1" ht="27" customHeight="1">
      <c r="A2" s="11" t="s">
        <v>27</v>
      </c>
    </row>
    <row r="3" ht="24" customHeight="1">
      <c r="A3" s="14" t="s">
        <v>80</v>
      </c>
    </row>
    <row r="4" spans="1:11" ht="24" customHeight="1">
      <c r="A4" s="6" t="s">
        <v>28</v>
      </c>
      <c r="B4" s="13" t="s">
        <v>75</v>
      </c>
      <c r="C4" s="13"/>
      <c r="D4" s="13"/>
      <c r="E4" s="13"/>
      <c r="F4" s="13"/>
      <c r="G4" s="13"/>
      <c r="H4" s="13"/>
      <c r="I4" s="13"/>
      <c r="J4" s="13"/>
      <c r="K4" s="13"/>
    </row>
    <row r="5" spans="1:11" ht="24" customHeight="1">
      <c r="A5" s="6"/>
      <c r="B5" s="13" t="s">
        <v>76</v>
      </c>
      <c r="C5" s="13"/>
      <c r="D5" s="13"/>
      <c r="E5" s="13"/>
      <c r="F5" s="13"/>
      <c r="G5" s="13"/>
      <c r="H5" s="13"/>
      <c r="I5" s="13"/>
      <c r="J5" s="13"/>
      <c r="K5" s="13"/>
    </row>
    <row r="6" spans="1:11" ht="24" customHeight="1">
      <c r="A6" s="6"/>
      <c r="B6" s="13" t="s">
        <v>77</v>
      </c>
      <c r="C6" s="13"/>
      <c r="D6" s="13"/>
      <c r="E6" s="13"/>
      <c r="F6" s="13"/>
      <c r="G6" s="13"/>
      <c r="H6" s="13"/>
      <c r="I6" s="13"/>
      <c r="J6" s="13"/>
      <c r="K6" s="13"/>
    </row>
    <row r="7" spans="2:11" ht="12.75" customHeight="1">
      <c r="B7" s="13"/>
      <c r="C7" s="13"/>
      <c r="D7" s="13"/>
      <c r="E7" s="13"/>
      <c r="F7" s="13"/>
      <c r="G7" s="13"/>
      <c r="H7" s="13"/>
      <c r="I7" s="13"/>
      <c r="J7" s="13"/>
      <c r="K7" s="13"/>
    </row>
    <row r="8" ht="33.75" customHeight="1">
      <c r="A8" s="15" t="s">
        <v>81</v>
      </c>
    </row>
    <row r="9" spans="2:15" ht="31.5" customHeight="1">
      <c r="B9" s="71" t="s">
        <v>0</v>
      </c>
      <c r="C9" s="35"/>
      <c r="D9" s="35" t="s">
        <v>30</v>
      </c>
      <c r="E9" s="35"/>
      <c r="F9" s="35" t="s">
        <v>31</v>
      </c>
      <c r="G9" s="35"/>
      <c r="H9" s="35"/>
      <c r="I9" s="35"/>
      <c r="J9" s="35"/>
      <c r="K9" s="35" t="s">
        <v>32</v>
      </c>
      <c r="L9" s="35"/>
      <c r="M9" s="35"/>
      <c r="N9" s="35" t="s">
        <v>33</v>
      </c>
      <c r="O9" s="69"/>
    </row>
    <row r="10" spans="2:15" ht="34.5" customHeight="1">
      <c r="B10" s="72" t="s">
        <v>29</v>
      </c>
      <c r="C10" s="53"/>
      <c r="D10" s="68">
        <v>2008</v>
      </c>
      <c r="E10" s="68"/>
      <c r="F10" s="53" t="s">
        <v>19</v>
      </c>
      <c r="G10" s="53"/>
      <c r="H10" s="53"/>
      <c r="I10" s="53"/>
      <c r="J10" s="53"/>
      <c r="K10" s="87" t="s">
        <v>74</v>
      </c>
      <c r="L10" s="87"/>
      <c r="M10" s="87"/>
      <c r="N10" s="68" t="s">
        <v>22</v>
      </c>
      <c r="O10" s="70"/>
    </row>
    <row r="11" spans="2:15" ht="34.5" customHeight="1">
      <c r="B11" s="73" t="s">
        <v>1</v>
      </c>
      <c r="C11" s="40"/>
      <c r="D11" s="40">
        <v>2003</v>
      </c>
      <c r="E11" s="40"/>
      <c r="F11" s="40" t="s">
        <v>5</v>
      </c>
      <c r="G11" s="40"/>
      <c r="H11" s="40"/>
      <c r="I11" s="40"/>
      <c r="J11" s="40"/>
      <c r="K11" s="61" t="s">
        <v>55</v>
      </c>
      <c r="L11" s="61"/>
      <c r="M11" s="61"/>
      <c r="N11" s="40" t="s">
        <v>23</v>
      </c>
      <c r="O11" s="41"/>
    </row>
    <row r="12" spans="2:15" ht="34.5" customHeight="1">
      <c r="B12" s="73" t="s">
        <v>20</v>
      </c>
      <c r="C12" s="40"/>
      <c r="D12" s="40">
        <v>2009</v>
      </c>
      <c r="E12" s="40"/>
      <c r="F12" s="40" t="s">
        <v>21</v>
      </c>
      <c r="G12" s="40"/>
      <c r="H12" s="40"/>
      <c r="I12" s="40"/>
      <c r="J12" s="40"/>
      <c r="K12" s="61" t="s">
        <v>56</v>
      </c>
      <c r="L12" s="61"/>
      <c r="M12" s="61"/>
      <c r="N12" s="40" t="s">
        <v>83</v>
      </c>
      <c r="O12" s="41"/>
    </row>
    <row r="13" spans="2:15" ht="34.5" customHeight="1">
      <c r="B13" s="73" t="s">
        <v>2</v>
      </c>
      <c r="C13" s="40"/>
      <c r="D13" s="40">
        <v>1993</v>
      </c>
      <c r="E13" s="40"/>
      <c r="F13" s="40" t="s">
        <v>17</v>
      </c>
      <c r="G13" s="40"/>
      <c r="H13" s="40"/>
      <c r="I13" s="40"/>
      <c r="J13" s="40"/>
      <c r="K13" s="61" t="s">
        <v>57</v>
      </c>
      <c r="L13" s="61"/>
      <c r="M13" s="61"/>
      <c r="N13" s="40" t="s">
        <v>18</v>
      </c>
      <c r="O13" s="41"/>
    </row>
    <row r="14" spans="2:15" ht="34.5" customHeight="1">
      <c r="B14" s="73" t="s">
        <v>24</v>
      </c>
      <c r="C14" s="40"/>
      <c r="D14" s="51">
        <v>1996</v>
      </c>
      <c r="E14" s="51"/>
      <c r="F14" s="51" t="s">
        <v>11</v>
      </c>
      <c r="G14" s="51"/>
      <c r="H14" s="51"/>
      <c r="I14" s="51"/>
      <c r="J14" s="51"/>
      <c r="K14" s="52" t="s">
        <v>58</v>
      </c>
      <c r="L14" s="52"/>
      <c r="M14" s="52"/>
      <c r="N14" s="40" t="s">
        <v>10</v>
      </c>
      <c r="O14" s="41"/>
    </row>
    <row r="15" spans="2:15" ht="34.5" customHeight="1">
      <c r="B15" s="73" t="s">
        <v>25</v>
      </c>
      <c r="C15" s="40"/>
      <c r="D15" s="51">
        <v>2001</v>
      </c>
      <c r="E15" s="51"/>
      <c r="F15" s="51" t="s">
        <v>9</v>
      </c>
      <c r="G15" s="51"/>
      <c r="H15" s="51"/>
      <c r="I15" s="51"/>
      <c r="J15" s="51"/>
      <c r="K15" s="52" t="s">
        <v>59</v>
      </c>
      <c r="L15" s="52"/>
      <c r="M15" s="52"/>
      <c r="N15" s="40" t="s">
        <v>26</v>
      </c>
      <c r="O15" s="41"/>
    </row>
    <row r="16" spans="2:15" ht="34.5" customHeight="1">
      <c r="B16" s="73" t="s">
        <v>12</v>
      </c>
      <c r="C16" s="40"/>
      <c r="D16" s="51">
        <v>2005</v>
      </c>
      <c r="E16" s="51"/>
      <c r="F16" s="51" t="s">
        <v>13</v>
      </c>
      <c r="G16" s="51"/>
      <c r="H16" s="51"/>
      <c r="I16" s="51"/>
      <c r="J16" s="51"/>
      <c r="K16" s="52" t="s">
        <v>60</v>
      </c>
      <c r="L16" s="52"/>
      <c r="M16" s="52"/>
      <c r="N16" s="40" t="s">
        <v>10</v>
      </c>
      <c r="O16" s="41"/>
    </row>
    <row r="17" spans="2:15" ht="34.5" customHeight="1">
      <c r="B17" s="73" t="s">
        <v>3</v>
      </c>
      <c r="C17" s="40"/>
      <c r="D17" s="51">
        <v>2001</v>
      </c>
      <c r="E17" s="51"/>
      <c r="F17" s="51" t="s">
        <v>6</v>
      </c>
      <c r="G17" s="51"/>
      <c r="H17" s="51"/>
      <c r="I17" s="51"/>
      <c r="J17" s="51"/>
      <c r="K17" s="52" t="s">
        <v>61</v>
      </c>
      <c r="L17" s="52"/>
      <c r="M17" s="52"/>
      <c r="N17" s="40" t="s">
        <v>7</v>
      </c>
      <c r="O17" s="41"/>
    </row>
    <row r="18" spans="2:15" ht="34.5" customHeight="1">
      <c r="B18" s="56" t="s">
        <v>4</v>
      </c>
      <c r="C18" s="42"/>
      <c r="D18" s="42">
        <v>1997</v>
      </c>
      <c r="E18" s="42"/>
      <c r="F18" s="42" t="s">
        <v>14</v>
      </c>
      <c r="G18" s="42"/>
      <c r="H18" s="42"/>
      <c r="I18" s="42"/>
      <c r="J18" s="42"/>
      <c r="K18" s="34" t="s">
        <v>62</v>
      </c>
      <c r="L18" s="34"/>
      <c r="M18" s="34"/>
      <c r="N18" s="42" t="s">
        <v>15</v>
      </c>
      <c r="O18" s="43"/>
    </row>
    <row r="19" ht="13.5">
      <c r="G19" s="7"/>
    </row>
    <row r="20" spans="1:13" ht="24.75" customHeight="1">
      <c r="A20" s="16" t="s">
        <v>82</v>
      </c>
      <c r="B20" s="3"/>
      <c r="C20" s="3"/>
      <c r="D20" s="3"/>
      <c r="E20" s="3"/>
      <c r="F20" s="3"/>
      <c r="G20" s="12"/>
      <c r="H20" s="3"/>
      <c r="I20" s="3"/>
      <c r="J20" s="3"/>
      <c r="K20" s="3"/>
      <c r="L20" s="3"/>
      <c r="M20" s="3"/>
    </row>
    <row r="21" spans="1:15" ht="24.75" customHeight="1">
      <c r="A21" s="83" t="s">
        <v>34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</row>
    <row r="22" spans="1:15" ht="33.75" customHeight="1">
      <c r="A22" s="76" t="s">
        <v>35</v>
      </c>
      <c r="B22" s="77"/>
      <c r="C22" s="84" t="s">
        <v>63</v>
      </c>
      <c r="D22" s="45"/>
      <c r="E22" s="45"/>
      <c r="F22" s="45"/>
      <c r="G22" s="45"/>
      <c r="H22" s="45"/>
      <c r="I22" s="46"/>
      <c r="J22" s="44" t="s">
        <v>64</v>
      </c>
      <c r="K22" s="45"/>
      <c r="L22" s="45"/>
      <c r="M22" s="45"/>
      <c r="N22" s="45"/>
      <c r="O22" s="46"/>
    </row>
    <row r="23" spans="1:15" ht="42" customHeight="1">
      <c r="A23" s="56"/>
      <c r="B23" s="78"/>
      <c r="C23" s="22" t="s">
        <v>36</v>
      </c>
      <c r="D23" s="18" t="s">
        <v>37</v>
      </c>
      <c r="E23" s="18" t="s">
        <v>38</v>
      </c>
      <c r="F23" s="19" t="s">
        <v>39</v>
      </c>
      <c r="G23" s="19" t="s">
        <v>40</v>
      </c>
      <c r="H23" s="18" t="s">
        <v>41</v>
      </c>
      <c r="I23" s="25" t="s">
        <v>42</v>
      </c>
      <c r="J23" s="27" t="s">
        <v>36</v>
      </c>
      <c r="K23" s="19" t="s">
        <v>43</v>
      </c>
      <c r="L23" s="18" t="s">
        <v>44</v>
      </c>
      <c r="M23" s="18" t="s">
        <v>45</v>
      </c>
      <c r="N23" s="42" t="s">
        <v>42</v>
      </c>
      <c r="O23" s="43"/>
    </row>
    <row r="24" spans="1:15" ht="42" customHeight="1">
      <c r="A24" s="74" t="s">
        <v>8</v>
      </c>
      <c r="B24" s="75"/>
      <c r="C24" s="31">
        <f>SUM(C25:C33)</f>
        <v>2837475</v>
      </c>
      <c r="D24" s="21">
        <f aca="true" t="shared" si="0" ref="D24:N24">SUM(D25:D33)</f>
        <v>170657</v>
      </c>
      <c r="E24" s="21">
        <f t="shared" si="0"/>
        <v>0</v>
      </c>
      <c r="F24" s="21">
        <f t="shared" si="0"/>
        <v>0</v>
      </c>
      <c r="G24" s="21">
        <f t="shared" si="0"/>
        <v>2343602</v>
      </c>
      <c r="H24" s="21">
        <f t="shared" si="0"/>
        <v>110434</v>
      </c>
      <c r="I24" s="23">
        <f t="shared" si="0"/>
        <v>212782</v>
      </c>
      <c r="J24" s="28">
        <f t="shared" si="0"/>
        <v>2837475</v>
      </c>
      <c r="K24" s="21">
        <f t="shared" si="0"/>
        <v>305176</v>
      </c>
      <c r="L24" s="21">
        <f t="shared" si="0"/>
        <v>30000</v>
      </c>
      <c r="M24" s="21">
        <f t="shared" si="0"/>
        <v>2493168</v>
      </c>
      <c r="N24" s="36">
        <f t="shared" si="0"/>
        <v>9131</v>
      </c>
      <c r="O24" s="37"/>
    </row>
    <row r="25" spans="1:15" ht="39" customHeight="1">
      <c r="A25" s="79" t="s">
        <v>46</v>
      </c>
      <c r="B25" s="80"/>
      <c r="C25" s="32">
        <f>SUM(D25:I25)</f>
        <v>51019</v>
      </c>
      <c r="D25" s="20"/>
      <c r="E25" s="20"/>
      <c r="F25" s="20"/>
      <c r="G25" s="20"/>
      <c r="H25" s="20">
        <v>19</v>
      </c>
      <c r="I25" s="24">
        <v>51000</v>
      </c>
      <c r="J25" s="29">
        <f>SUM(K25:N25)</f>
        <v>51019</v>
      </c>
      <c r="K25" s="20">
        <v>51019</v>
      </c>
      <c r="L25" s="20"/>
      <c r="M25" s="20"/>
      <c r="N25" s="38"/>
      <c r="O25" s="39"/>
    </row>
    <row r="26" spans="1:15" ht="39" customHeight="1">
      <c r="A26" s="66" t="s">
        <v>47</v>
      </c>
      <c r="B26" s="67"/>
      <c r="C26" s="32">
        <f aca="true" t="shared" si="1" ref="C26:C33">SUM(D26:I26)</f>
        <v>64243</v>
      </c>
      <c r="D26" s="20"/>
      <c r="E26" s="20"/>
      <c r="F26" s="20"/>
      <c r="G26" s="20">
        <v>63778</v>
      </c>
      <c r="H26" s="20">
        <v>465</v>
      </c>
      <c r="I26" s="24"/>
      <c r="J26" s="29">
        <f aca="true" t="shared" si="2" ref="J26:J33">SUM(K26:N26)</f>
        <v>64243</v>
      </c>
      <c r="K26" s="20">
        <v>54597</v>
      </c>
      <c r="L26" s="20"/>
      <c r="M26" s="20">
        <v>9646</v>
      </c>
      <c r="N26" s="38"/>
      <c r="O26" s="39"/>
    </row>
    <row r="27" spans="1:15" ht="39" customHeight="1">
      <c r="A27" s="66" t="s">
        <v>48</v>
      </c>
      <c r="B27" s="67"/>
      <c r="C27" s="32">
        <f t="shared" si="1"/>
        <v>82332</v>
      </c>
      <c r="D27" s="20"/>
      <c r="E27" s="20"/>
      <c r="F27" s="20"/>
      <c r="G27" s="20"/>
      <c r="H27" s="20">
        <v>1510</v>
      </c>
      <c r="I27" s="24">
        <f>58093+12278+10451</f>
        <v>80822</v>
      </c>
      <c r="J27" s="29">
        <f t="shared" si="2"/>
        <v>82332</v>
      </c>
      <c r="K27" s="20"/>
      <c r="L27" s="20"/>
      <c r="M27" s="20">
        <v>82332</v>
      </c>
      <c r="N27" s="38"/>
      <c r="O27" s="39"/>
    </row>
    <row r="28" spans="1:15" ht="39" customHeight="1">
      <c r="A28" s="66" t="s">
        <v>49</v>
      </c>
      <c r="B28" s="67"/>
      <c r="C28" s="32">
        <f t="shared" si="1"/>
        <v>316731</v>
      </c>
      <c r="D28" s="20"/>
      <c r="E28" s="20"/>
      <c r="F28" s="20"/>
      <c r="G28" s="20">
        <v>303531</v>
      </c>
      <c r="H28" s="20">
        <v>13200</v>
      </c>
      <c r="I28" s="24"/>
      <c r="J28" s="29">
        <f t="shared" si="2"/>
        <v>316731</v>
      </c>
      <c r="K28" s="20">
        <v>13200</v>
      </c>
      <c r="L28" s="20"/>
      <c r="M28" s="20">
        <v>300000</v>
      </c>
      <c r="N28" s="38">
        <v>3531</v>
      </c>
      <c r="O28" s="39"/>
    </row>
    <row r="29" spans="1:15" ht="39" customHeight="1">
      <c r="A29" s="66" t="s">
        <v>50</v>
      </c>
      <c r="B29" s="67"/>
      <c r="C29" s="32">
        <f t="shared" si="1"/>
        <v>225443</v>
      </c>
      <c r="D29" s="20"/>
      <c r="E29" s="20"/>
      <c r="F29" s="20"/>
      <c r="G29" s="20">
        <v>216723</v>
      </c>
      <c r="H29" s="20">
        <v>8720</v>
      </c>
      <c r="I29" s="24"/>
      <c r="J29" s="29">
        <f t="shared" si="2"/>
        <v>225443</v>
      </c>
      <c r="K29" s="20">
        <v>16880</v>
      </c>
      <c r="L29" s="20"/>
      <c r="M29" s="20">
        <v>208563</v>
      </c>
      <c r="N29" s="38"/>
      <c r="O29" s="39"/>
    </row>
    <row r="30" spans="1:15" ht="39" customHeight="1">
      <c r="A30" s="66" t="s">
        <v>51</v>
      </c>
      <c r="B30" s="67"/>
      <c r="C30" s="32">
        <f t="shared" si="1"/>
        <v>215390</v>
      </c>
      <c r="D30" s="20"/>
      <c r="E30" s="20"/>
      <c r="F30" s="20"/>
      <c r="G30" s="20">
        <v>206115</v>
      </c>
      <c r="H30" s="20">
        <v>9275</v>
      </c>
      <c r="I30" s="24"/>
      <c r="J30" s="29">
        <f t="shared" si="2"/>
        <v>215390</v>
      </c>
      <c r="K30" s="20">
        <v>0</v>
      </c>
      <c r="L30" s="20"/>
      <c r="M30" s="20">
        <v>215390</v>
      </c>
      <c r="N30" s="38"/>
      <c r="O30" s="39"/>
    </row>
    <row r="31" spans="1:15" ht="39" customHeight="1">
      <c r="A31" s="66" t="s">
        <v>52</v>
      </c>
      <c r="B31" s="67"/>
      <c r="C31" s="32">
        <f t="shared" si="1"/>
        <v>713234</v>
      </c>
      <c r="D31" s="20"/>
      <c r="E31" s="20"/>
      <c r="F31" s="20"/>
      <c r="G31" s="20">
        <v>639467</v>
      </c>
      <c r="H31" s="20">
        <v>27567</v>
      </c>
      <c r="I31" s="24">
        <f>45000+1200</f>
        <v>46200</v>
      </c>
      <c r="J31" s="29">
        <f t="shared" si="2"/>
        <v>713234</v>
      </c>
      <c r="K31" s="20">
        <v>0</v>
      </c>
      <c r="L31" s="20">
        <v>30000</v>
      </c>
      <c r="M31" s="20">
        <v>683234</v>
      </c>
      <c r="N31" s="38"/>
      <c r="O31" s="39"/>
    </row>
    <row r="32" spans="1:15" ht="39" customHeight="1">
      <c r="A32" s="66" t="s">
        <v>53</v>
      </c>
      <c r="B32" s="67"/>
      <c r="C32" s="32">
        <f t="shared" si="1"/>
        <v>163792</v>
      </c>
      <c r="D32" s="20"/>
      <c r="E32" s="20"/>
      <c r="F32" s="20"/>
      <c r="G32" s="20">
        <v>125000</v>
      </c>
      <c r="H32" s="20">
        <v>4032</v>
      </c>
      <c r="I32" s="24">
        <f>20360+14400</f>
        <v>34760</v>
      </c>
      <c r="J32" s="29">
        <f t="shared" si="2"/>
        <v>163792</v>
      </c>
      <c r="K32" s="20">
        <v>50020</v>
      </c>
      <c r="L32" s="20"/>
      <c r="M32" s="20">
        <v>108172</v>
      </c>
      <c r="N32" s="38">
        <f>2000+3600</f>
        <v>5600</v>
      </c>
      <c r="O32" s="39"/>
    </row>
    <row r="33" spans="1:15" ht="39" customHeight="1">
      <c r="A33" s="58" t="s">
        <v>54</v>
      </c>
      <c r="B33" s="59"/>
      <c r="C33" s="33">
        <f t="shared" si="1"/>
        <v>1005291</v>
      </c>
      <c r="D33" s="17">
        <v>170657</v>
      </c>
      <c r="E33" s="17"/>
      <c r="F33" s="17"/>
      <c r="G33" s="17">
        <v>788988</v>
      </c>
      <c r="H33" s="17">
        <v>45646</v>
      </c>
      <c r="I33" s="26"/>
      <c r="J33" s="30">
        <f t="shared" si="2"/>
        <v>1005291</v>
      </c>
      <c r="K33" s="17">
        <v>119460</v>
      </c>
      <c r="L33" s="17"/>
      <c r="M33" s="17">
        <v>885831</v>
      </c>
      <c r="N33" s="81"/>
      <c r="O33" s="82"/>
    </row>
    <row r="34" ht="22.5" customHeight="1">
      <c r="A34" s="11" t="s">
        <v>65</v>
      </c>
    </row>
    <row r="35" spans="1:15" ht="23.25" customHeight="1">
      <c r="A35" s="83" t="s">
        <v>16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</row>
    <row r="36" spans="1:15" ht="39.75" customHeight="1">
      <c r="A36" s="84" t="s">
        <v>68</v>
      </c>
      <c r="B36" s="45"/>
      <c r="C36" s="45"/>
      <c r="D36" s="48" t="s">
        <v>70</v>
      </c>
      <c r="E36" s="48"/>
      <c r="F36" s="48" t="s">
        <v>66</v>
      </c>
      <c r="G36" s="48"/>
      <c r="H36" s="48"/>
      <c r="I36" s="48"/>
      <c r="J36" s="48" t="s">
        <v>69</v>
      </c>
      <c r="K36" s="98"/>
      <c r="L36" s="48" t="s">
        <v>73</v>
      </c>
      <c r="M36" s="48"/>
      <c r="N36" s="45" t="s">
        <v>67</v>
      </c>
      <c r="O36" s="46"/>
    </row>
    <row r="37" spans="1:15" ht="39.75" customHeight="1">
      <c r="A37" s="85"/>
      <c r="B37" s="86"/>
      <c r="C37" s="86"/>
      <c r="D37" s="49"/>
      <c r="E37" s="49"/>
      <c r="F37" s="86" t="s">
        <v>71</v>
      </c>
      <c r="G37" s="86"/>
      <c r="H37" s="86" t="s">
        <v>72</v>
      </c>
      <c r="I37" s="86"/>
      <c r="J37" s="42"/>
      <c r="K37" s="42"/>
      <c r="L37" s="49"/>
      <c r="M37" s="49"/>
      <c r="N37" s="86"/>
      <c r="O37" s="96"/>
    </row>
    <row r="38" spans="1:15" ht="39.75" customHeight="1">
      <c r="A38" s="62" t="s">
        <v>8</v>
      </c>
      <c r="B38" s="63"/>
      <c r="C38" s="63"/>
      <c r="D38" s="64">
        <f>SUM(D39:D47)</f>
        <v>2343602</v>
      </c>
      <c r="E38" s="64"/>
      <c r="F38" s="64">
        <f>SUM(F39:F47)</f>
        <v>493873</v>
      </c>
      <c r="G38" s="64"/>
      <c r="H38" s="64">
        <f>SUM(H39:H47)</f>
        <v>338776</v>
      </c>
      <c r="I38" s="64"/>
      <c r="J38" s="64">
        <f>SUM(J39:J47)</f>
        <v>2498699</v>
      </c>
      <c r="K38" s="64"/>
      <c r="L38" s="90">
        <f>SUM(L39:L47)</f>
        <v>155097</v>
      </c>
      <c r="M38" s="90"/>
      <c r="N38" s="63"/>
      <c r="O38" s="97"/>
    </row>
    <row r="39" spans="1:15" ht="39.75" customHeight="1">
      <c r="A39" s="60" t="s">
        <v>78</v>
      </c>
      <c r="B39" s="61"/>
      <c r="C39" s="61"/>
      <c r="D39" s="65">
        <v>0</v>
      </c>
      <c r="E39" s="65"/>
      <c r="F39" s="65">
        <v>51019</v>
      </c>
      <c r="G39" s="65"/>
      <c r="H39" s="54">
        <v>51019</v>
      </c>
      <c r="I39" s="54"/>
      <c r="J39" s="47">
        <f>D39+F39-H39</f>
        <v>0</v>
      </c>
      <c r="K39" s="47"/>
      <c r="L39" s="50">
        <f>J39-D39</f>
        <v>0</v>
      </c>
      <c r="M39" s="50"/>
      <c r="N39" s="88"/>
      <c r="O39" s="89"/>
    </row>
    <row r="40" spans="1:15" ht="39.75" customHeight="1">
      <c r="A40" s="55" t="s">
        <v>1</v>
      </c>
      <c r="B40" s="51"/>
      <c r="C40" s="51"/>
      <c r="D40" s="47">
        <v>63778</v>
      </c>
      <c r="E40" s="47"/>
      <c r="F40" s="47">
        <v>465</v>
      </c>
      <c r="G40" s="47"/>
      <c r="H40" s="54">
        <v>54597</v>
      </c>
      <c r="I40" s="54"/>
      <c r="J40" s="47">
        <f aca="true" t="shared" si="3" ref="J40:J47">D40+F40-H40</f>
        <v>9646</v>
      </c>
      <c r="K40" s="47"/>
      <c r="L40" s="50">
        <f aca="true" t="shared" si="4" ref="L40:L47">J40-D40</f>
        <v>-54132</v>
      </c>
      <c r="M40" s="50"/>
      <c r="N40" s="88"/>
      <c r="O40" s="89"/>
    </row>
    <row r="41" spans="1:15" ht="39.75" customHeight="1">
      <c r="A41" s="55" t="s">
        <v>20</v>
      </c>
      <c r="B41" s="51"/>
      <c r="C41" s="51"/>
      <c r="D41" s="47">
        <v>0</v>
      </c>
      <c r="E41" s="47"/>
      <c r="F41" s="47">
        <v>82332</v>
      </c>
      <c r="G41" s="47"/>
      <c r="H41" s="54">
        <v>0</v>
      </c>
      <c r="I41" s="54"/>
      <c r="J41" s="47">
        <f t="shared" si="3"/>
        <v>82332</v>
      </c>
      <c r="K41" s="47"/>
      <c r="L41" s="50">
        <f t="shared" si="4"/>
        <v>82332</v>
      </c>
      <c r="M41" s="50"/>
      <c r="N41" s="88"/>
      <c r="O41" s="89"/>
    </row>
    <row r="42" spans="1:15" ht="39.75" customHeight="1">
      <c r="A42" s="55" t="s">
        <v>2</v>
      </c>
      <c r="B42" s="51"/>
      <c r="C42" s="51"/>
      <c r="D42" s="47">
        <v>303531</v>
      </c>
      <c r="E42" s="47"/>
      <c r="F42" s="47">
        <v>13200</v>
      </c>
      <c r="G42" s="47"/>
      <c r="H42" s="54">
        <v>13200</v>
      </c>
      <c r="I42" s="54"/>
      <c r="J42" s="47">
        <f t="shared" si="3"/>
        <v>303531</v>
      </c>
      <c r="K42" s="47"/>
      <c r="L42" s="50">
        <f t="shared" si="4"/>
        <v>0</v>
      </c>
      <c r="M42" s="50"/>
      <c r="N42" s="88"/>
      <c r="O42" s="89"/>
    </row>
    <row r="43" spans="1:15" ht="39.75" customHeight="1">
      <c r="A43" s="55" t="s">
        <v>79</v>
      </c>
      <c r="B43" s="51"/>
      <c r="C43" s="51"/>
      <c r="D43" s="47">
        <v>216723</v>
      </c>
      <c r="E43" s="47"/>
      <c r="F43" s="47">
        <v>8720</v>
      </c>
      <c r="G43" s="47"/>
      <c r="H43" s="54">
        <v>16880</v>
      </c>
      <c r="I43" s="54"/>
      <c r="J43" s="47">
        <f t="shared" si="3"/>
        <v>208563</v>
      </c>
      <c r="K43" s="47"/>
      <c r="L43" s="50">
        <f t="shared" si="4"/>
        <v>-8160</v>
      </c>
      <c r="M43" s="50"/>
      <c r="N43" s="88"/>
      <c r="O43" s="89"/>
    </row>
    <row r="44" spans="1:15" ht="39.75" customHeight="1">
      <c r="A44" s="55" t="s">
        <v>25</v>
      </c>
      <c r="B44" s="51"/>
      <c r="C44" s="51"/>
      <c r="D44" s="47">
        <v>206115</v>
      </c>
      <c r="E44" s="47"/>
      <c r="F44" s="47">
        <v>9275</v>
      </c>
      <c r="G44" s="47"/>
      <c r="H44" s="54">
        <v>0</v>
      </c>
      <c r="I44" s="54"/>
      <c r="J44" s="47">
        <f t="shared" si="3"/>
        <v>215390</v>
      </c>
      <c r="K44" s="47"/>
      <c r="L44" s="50">
        <f t="shared" si="4"/>
        <v>9275</v>
      </c>
      <c r="M44" s="50"/>
      <c r="N44" s="88"/>
      <c r="O44" s="89"/>
    </row>
    <row r="45" spans="1:15" ht="39.75" customHeight="1">
      <c r="A45" s="55" t="s">
        <v>12</v>
      </c>
      <c r="B45" s="51"/>
      <c r="C45" s="51"/>
      <c r="D45" s="47">
        <v>639467</v>
      </c>
      <c r="E45" s="47"/>
      <c r="F45" s="47">
        <v>73767</v>
      </c>
      <c r="G45" s="47"/>
      <c r="H45" s="54">
        <v>30000</v>
      </c>
      <c r="I45" s="54"/>
      <c r="J45" s="47">
        <f t="shared" si="3"/>
        <v>683234</v>
      </c>
      <c r="K45" s="47"/>
      <c r="L45" s="50">
        <f t="shared" si="4"/>
        <v>43767</v>
      </c>
      <c r="M45" s="50"/>
      <c r="N45" s="88"/>
      <c r="O45" s="89"/>
    </row>
    <row r="46" spans="1:15" ht="39.75" customHeight="1">
      <c r="A46" s="55" t="s">
        <v>3</v>
      </c>
      <c r="B46" s="51"/>
      <c r="C46" s="51"/>
      <c r="D46" s="47">
        <v>125000</v>
      </c>
      <c r="E46" s="47"/>
      <c r="F46" s="47">
        <v>38792</v>
      </c>
      <c r="G46" s="47"/>
      <c r="H46" s="54">
        <v>53620</v>
      </c>
      <c r="I46" s="54"/>
      <c r="J46" s="47">
        <f t="shared" si="3"/>
        <v>110172</v>
      </c>
      <c r="K46" s="47"/>
      <c r="L46" s="50">
        <f t="shared" si="4"/>
        <v>-14828</v>
      </c>
      <c r="M46" s="50"/>
      <c r="N46" s="88"/>
      <c r="O46" s="89"/>
    </row>
    <row r="47" spans="1:15" ht="39.75" customHeight="1">
      <c r="A47" s="56" t="s">
        <v>4</v>
      </c>
      <c r="B47" s="42"/>
      <c r="C47" s="42"/>
      <c r="D47" s="57">
        <v>788988</v>
      </c>
      <c r="E47" s="57"/>
      <c r="F47" s="57">
        <v>216303</v>
      </c>
      <c r="G47" s="57"/>
      <c r="H47" s="91">
        <v>119460</v>
      </c>
      <c r="I47" s="91"/>
      <c r="J47" s="92">
        <f t="shared" si="3"/>
        <v>885831</v>
      </c>
      <c r="K47" s="92"/>
      <c r="L47" s="95">
        <f t="shared" si="4"/>
        <v>96843</v>
      </c>
      <c r="M47" s="95"/>
      <c r="N47" s="93"/>
      <c r="O47" s="94"/>
    </row>
    <row r="48" ht="13.5">
      <c r="G48" s="7"/>
    </row>
    <row r="49" ht="13.5">
      <c r="G49" s="7"/>
    </row>
    <row r="50" spans="1:13" s="4" customFormat="1" ht="61.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1:13" s="4" customFormat="1" ht="61.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1:13" s="4" customFormat="1" ht="61.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1:13" s="4" customFormat="1" ht="61.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1:13" s="4" customFormat="1" ht="61.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1:13" s="4" customFormat="1" ht="61.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s="4" customFormat="1" ht="61.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s="4" customFormat="1" ht="61.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1:13" s="4" customFormat="1" ht="61.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s="4" customFormat="1" ht="61.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s="4" customFormat="1" ht="61.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1:13" s="4" customFormat="1" ht="61.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20" s="3" customFormat="1" ht="61.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2"/>
      <c r="O62" s="2"/>
      <c r="P62" s="2"/>
      <c r="Q62" s="2"/>
      <c r="R62" s="2"/>
      <c r="S62" s="2"/>
      <c r="T62" s="2"/>
    </row>
    <row r="63" spans="1:20" s="4" customFormat="1" ht="61.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8"/>
      <c r="O63" s="8"/>
      <c r="P63" s="8"/>
      <c r="Q63" s="8"/>
      <c r="R63" s="8"/>
      <c r="S63" s="8"/>
      <c r="T63" s="8"/>
    </row>
    <row r="64" spans="1:13" s="4" customFormat="1" ht="61.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s="4" customFormat="1" ht="61.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s="4" customFormat="1" ht="61.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13" s="4" customFormat="1" ht="61.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1:13" s="3" customFormat="1" ht="61.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13" s="4" customFormat="1" ht="61.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1:13" s="4" customFormat="1" ht="61.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13" s="4" customFormat="1" ht="61.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1:13" s="4" customFormat="1" ht="61.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1:13" s="4" customFormat="1" ht="61.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1:13" s="4" customFormat="1" ht="61.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1:13" s="4" customFormat="1" ht="61.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1:13" s="4" customFormat="1" ht="61.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1:13" s="4" customFormat="1" ht="61.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1:13" s="4" customFormat="1" ht="61.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1:13" s="4" customFormat="1" ht="61.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1:13" ht="61.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1:13" ht="61.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1:13" ht="61.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3" ht="61.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 ht="61.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1:13" ht="61.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3" ht="61.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1:13" ht="61.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1:13" ht="61.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1:13" ht="61.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13" ht="61.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1:13" ht="61.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</sheetData>
  <mergeCells count="154">
    <mergeCell ref="L40:M40"/>
    <mergeCell ref="N44:O44"/>
    <mergeCell ref="N36:O37"/>
    <mergeCell ref="N38:O38"/>
    <mergeCell ref="N40:O40"/>
    <mergeCell ref="N41:O41"/>
    <mergeCell ref="N42:O42"/>
    <mergeCell ref="N43:O43"/>
    <mergeCell ref="N45:O45"/>
    <mergeCell ref="L46:M46"/>
    <mergeCell ref="N46:O46"/>
    <mergeCell ref="N47:O47"/>
    <mergeCell ref="L47:M47"/>
    <mergeCell ref="L45:M45"/>
    <mergeCell ref="L41:M41"/>
    <mergeCell ref="L42:M42"/>
    <mergeCell ref="L43:M43"/>
    <mergeCell ref="L44:M44"/>
    <mergeCell ref="J44:K44"/>
    <mergeCell ref="J45:K45"/>
    <mergeCell ref="J46:K46"/>
    <mergeCell ref="J47:K47"/>
    <mergeCell ref="H47:I47"/>
    <mergeCell ref="D36:E37"/>
    <mergeCell ref="F36:I36"/>
    <mergeCell ref="F47:G47"/>
    <mergeCell ref="H37:I37"/>
    <mergeCell ref="H38:I38"/>
    <mergeCell ref="H39:I39"/>
    <mergeCell ref="H40:I40"/>
    <mergeCell ref="H41:I41"/>
    <mergeCell ref="F44:G44"/>
    <mergeCell ref="D42:E42"/>
    <mergeCell ref="H42:I42"/>
    <mergeCell ref="H43:I43"/>
    <mergeCell ref="H44:I44"/>
    <mergeCell ref="D43:E43"/>
    <mergeCell ref="D44:E44"/>
    <mergeCell ref="A44:C44"/>
    <mergeCell ref="A45:C45"/>
    <mergeCell ref="J38:K38"/>
    <mergeCell ref="L38:M38"/>
    <mergeCell ref="F38:G38"/>
    <mergeCell ref="F39:G39"/>
    <mergeCell ref="F40:G40"/>
    <mergeCell ref="F41:G41"/>
    <mergeCell ref="F42:G42"/>
    <mergeCell ref="F43:G43"/>
    <mergeCell ref="A40:C40"/>
    <mergeCell ref="A35:O35"/>
    <mergeCell ref="A42:C42"/>
    <mergeCell ref="A43:C43"/>
    <mergeCell ref="F37:G37"/>
    <mergeCell ref="J40:K40"/>
    <mergeCell ref="J41:K41"/>
    <mergeCell ref="J42:K42"/>
    <mergeCell ref="J43:K43"/>
    <mergeCell ref="N39:O39"/>
    <mergeCell ref="A36:C37"/>
    <mergeCell ref="K9:M9"/>
    <mergeCell ref="K10:M10"/>
    <mergeCell ref="K11:M11"/>
    <mergeCell ref="K12:M12"/>
    <mergeCell ref="K13:M13"/>
    <mergeCell ref="K14:M14"/>
    <mergeCell ref="F17:J17"/>
    <mergeCell ref="F18:J18"/>
    <mergeCell ref="J36:K37"/>
    <mergeCell ref="N33:O33"/>
    <mergeCell ref="A21:O21"/>
    <mergeCell ref="B11:C11"/>
    <mergeCell ref="B12:C12"/>
    <mergeCell ref="B13:C13"/>
    <mergeCell ref="A26:B26"/>
    <mergeCell ref="C22:I22"/>
    <mergeCell ref="F12:J12"/>
    <mergeCell ref="F13:J13"/>
    <mergeCell ref="F14:J14"/>
    <mergeCell ref="A25:B25"/>
    <mergeCell ref="A32:B32"/>
    <mergeCell ref="D18:E18"/>
    <mergeCell ref="D16:E16"/>
    <mergeCell ref="A31:B31"/>
    <mergeCell ref="A27:B27"/>
    <mergeCell ref="A28:B28"/>
    <mergeCell ref="A29:B29"/>
    <mergeCell ref="B16:C16"/>
    <mergeCell ref="A24:B24"/>
    <mergeCell ref="B17:C17"/>
    <mergeCell ref="B18:C18"/>
    <mergeCell ref="A22:B23"/>
    <mergeCell ref="B9:C9"/>
    <mergeCell ref="B10:C10"/>
    <mergeCell ref="B14:C14"/>
    <mergeCell ref="B15:C15"/>
    <mergeCell ref="A41:C41"/>
    <mergeCell ref="D41:E41"/>
    <mergeCell ref="D40:E40"/>
    <mergeCell ref="D14:E14"/>
    <mergeCell ref="A33:B33"/>
    <mergeCell ref="A39:C39"/>
    <mergeCell ref="A38:C38"/>
    <mergeCell ref="D38:E38"/>
    <mergeCell ref="D39:E39"/>
    <mergeCell ref="A30:B30"/>
    <mergeCell ref="A47:C47"/>
    <mergeCell ref="D47:E47"/>
    <mergeCell ref="D46:E46"/>
    <mergeCell ref="D45:E45"/>
    <mergeCell ref="F45:G45"/>
    <mergeCell ref="F46:G46"/>
    <mergeCell ref="H45:I45"/>
    <mergeCell ref="A46:C46"/>
    <mergeCell ref="H46:I46"/>
    <mergeCell ref="D9:E9"/>
    <mergeCell ref="D13:E13"/>
    <mergeCell ref="N11:O11"/>
    <mergeCell ref="N12:O12"/>
    <mergeCell ref="F9:J9"/>
    <mergeCell ref="F10:J10"/>
    <mergeCell ref="F11:J11"/>
    <mergeCell ref="D10:E10"/>
    <mergeCell ref="N9:O9"/>
    <mergeCell ref="N10:O10"/>
    <mergeCell ref="N16:O16"/>
    <mergeCell ref="D12:E12"/>
    <mergeCell ref="D11:E11"/>
    <mergeCell ref="N13:O13"/>
    <mergeCell ref="F15:J15"/>
    <mergeCell ref="J39:K39"/>
    <mergeCell ref="L36:M37"/>
    <mergeCell ref="L39:M39"/>
    <mergeCell ref="D15:E15"/>
    <mergeCell ref="D17:E17"/>
    <mergeCell ref="K15:M15"/>
    <mergeCell ref="K16:M16"/>
    <mergeCell ref="F16:J16"/>
    <mergeCell ref="K17:M17"/>
    <mergeCell ref="K18:M18"/>
    <mergeCell ref="N32:O32"/>
    <mergeCell ref="N26:O26"/>
    <mergeCell ref="N27:O27"/>
    <mergeCell ref="N28:O28"/>
    <mergeCell ref="N29:O29"/>
    <mergeCell ref="N24:O24"/>
    <mergeCell ref="N30:O30"/>
    <mergeCell ref="N31:O31"/>
    <mergeCell ref="N14:O14"/>
    <mergeCell ref="N17:O17"/>
    <mergeCell ref="N18:O18"/>
    <mergeCell ref="N25:O25"/>
    <mergeCell ref="J22:O22"/>
    <mergeCell ref="N23:O23"/>
    <mergeCell ref="N15:O15"/>
  </mergeCells>
  <printOptions/>
  <pageMargins left="0.45" right="0.32" top="0.9" bottom="0.75" header="0.5118110236220472" footer="0.45"/>
  <pageSetup firstPageNumber="1" useFirstPageNumber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2009-01-30T05:46:11Z</cp:lastPrinted>
  <dcterms:created xsi:type="dcterms:W3CDTF">2006-08-22T01:42:20Z</dcterms:created>
  <dcterms:modified xsi:type="dcterms:W3CDTF">2009-01-30T05:46:14Z</dcterms:modified>
  <cp:category/>
  <cp:version/>
  <cp:contentType/>
  <cp:contentStatus/>
</cp:coreProperties>
</file>